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J:\Personal\Sunshine\Sunshine 2018\"/>
    </mc:Choice>
  </mc:AlternateContent>
  <bookViews>
    <workbookView xWindow="0" yWindow="0" windowWidth="20460" windowHeight="9060"/>
  </bookViews>
  <sheets>
    <sheet name="Numbers" sheetId="1" r:id="rId1"/>
    <sheet name="Charts" sheetId="2" r:id="rId2"/>
  </sheets>
  <definedNames>
    <definedName name="_xlnm.Print_Area" localSheetId="0">Numbers!$A$1:$J$29</definedName>
    <definedName name="_xlnm.Print_Titles" localSheetId="0">Numbers!$2:$2</definedName>
    <definedName name="QB_COLUMN_29" localSheetId="0" hidden="1">Numbers!#REF!</definedName>
    <definedName name="QB_DATA_0" localSheetId="0" hidden="1">Numbers!#REF!,Numbers!$4:$4,Numbers!#REF!,Numbers!$5:$5,Numbers!#REF!,Numbers!$6:$6,Numbers!$7:$7,Numbers!$8:$8,Numbers!$12:$12,Numbers!$13:$13,Numbers!#REF!,Numbers!$14:$14,Numbers!$16:$16,Numbers!$17:$17,Numbers!$19:$19,Numbers!$20:$20</definedName>
    <definedName name="QB_DATA_1" localSheetId="0" hidden="1">Numbers!#REF!,Numbers!#REF!,Numbers!$22:$22,Numbers!#REF!,Numbers!$26:$26,Numbers!#REF!,Numbers!#REF!,Numbers!#REF!,Numbers!#REF!,Numbers!#REF!,Numbers!#REF!,Numbers!#REF!,Numbers!#REF!</definedName>
    <definedName name="QB_FORMULA_0" localSheetId="0" hidden="1">Numbers!#REF!,Numbers!#REF!,Numbers!$D$10,Numbers!#REF!,Numbers!#REF!,Numbers!#REF!,Numbers!$D$22,Numbers!$D$26,Numbers!$D$27</definedName>
    <definedName name="QB_ROW_103030" localSheetId="0" hidden="1">Numbers!#REF!</definedName>
    <definedName name="QB_ROW_103330" localSheetId="0" hidden="1">Numbers!#REF!</definedName>
    <definedName name="QB_ROW_105230" localSheetId="0" hidden="1">Numbers!$B$23</definedName>
    <definedName name="QB_ROW_109230" localSheetId="0" hidden="1">Numbers!#REF!</definedName>
    <definedName name="QB_ROW_117240" localSheetId="0" hidden="1">Numbers!#REF!</definedName>
    <definedName name="QB_ROW_118240" localSheetId="0" hidden="1">Numbers!$B$21</definedName>
    <definedName name="QB_ROW_119240" localSheetId="0" hidden="1">Numbers!#REF!</definedName>
    <definedName name="QB_ROW_121240" localSheetId="0" hidden="1">Numbers!#REF!</definedName>
    <definedName name="QB_ROW_124030" localSheetId="0" hidden="1">Numbers!#REF!</definedName>
    <definedName name="QB_ROW_124330" localSheetId="0" hidden="1">Numbers!#REF!</definedName>
    <definedName name="QB_ROW_125240" localSheetId="0" hidden="1">Numbers!#REF!</definedName>
    <definedName name="QB_ROW_130240" localSheetId="0" hidden="1">Numbers!#REF!</definedName>
    <definedName name="QB_ROW_131240" localSheetId="0" hidden="1">Numbers!#REF!</definedName>
    <definedName name="QB_ROW_132030" localSheetId="0" hidden="1">Numbers!#REF!</definedName>
    <definedName name="QB_ROW_132330" localSheetId="0" hidden="1">Numbers!#REF!</definedName>
    <definedName name="QB_ROW_133240" localSheetId="0" hidden="1">Numbers!#REF!</definedName>
    <definedName name="QB_ROW_134240" localSheetId="0" hidden="1">Numbers!#REF!</definedName>
    <definedName name="QB_ROW_135240" localSheetId="0" hidden="1">Numbers!#REF!</definedName>
    <definedName name="QB_ROW_136240" localSheetId="0" hidden="1">Numbers!#REF!</definedName>
    <definedName name="QB_ROW_139240" localSheetId="0" hidden="1">Numbers!$B$12</definedName>
    <definedName name="QB_ROW_145230" localSheetId="0" hidden="1">Numbers!$B$4</definedName>
    <definedName name="QB_ROW_146230" localSheetId="0" hidden="1">Numbers!$B$5</definedName>
    <definedName name="QB_ROW_148230" localSheetId="0" hidden="1">Numbers!$B$20</definedName>
    <definedName name="QB_ROW_150230" localSheetId="0" hidden="1">Numbers!$B$16</definedName>
    <definedName name="QB_ROW_152240" localSheetId="0" hidden="1">Numbers!#REF!</definedName>
    <definedName name="QB_ROW_154240" localSheetId="0" hidden="1">Numbers!#REF!</definedName>
    <definedName name="QB_ROW_165030" localSheetId="0" hidden="1">Numbers!$B$3</definedName>
    <definedName name="QB_ROW_165330" localSheetId="0" hidden="1">Numbers!#REF!</definedName>
    <definedName name="QB_ROW_167240" localSheetId="0" hidden="1">Numbers!$B$13</definedName>
    <definedName name="QB_ROW_169230" localSheetId="0" hidden="1">Numbers!#REF!</definedName>
    <definedName name="QB_ROW_18301" localSheetId="0" hidden="1">Numbers!#REF!</definedName>
    <definedName name="QB_ROW_20022" localSheetId="0" hidden="1">Numbers!#REF!</definedName>
    <definedName name="QB_ROW_20322" localSheetId="0" hidden="1">Numbers!#REF!</definedName>
    <definedName name="QB_ROW_21022" localSheetId="0" hidden="1">Numbers!#REF!</definedName>
    <definedName name="QB_ROW_21322" localSheetId="0" hidden="1">Numbers!#REF!</definedName>
    <definedName name="QB_ROW_86311" localSheetId="0" hidden="1">Numbers!#REF!</definedName>
    <definedName name="QB_ROW_88240" localSheetId="0" hidden="1">Numbers!#REF!</definedName>
    <definedName name="QB_ROW_91230" localSheetId="0" hidden="1">Numbers!#REF!</definedName>
    <definedName name="QB_ROW_92230" localSheetId="0" hidden="1">Numbers!$B$6</definedName>
    <definedName name="QB_ROW_93230" localSheetId="0" hidden="1">Numbers!$B$7</definedName>
    <definedName name="QB_ROW_95230" localSheetId="0" hidden="1">Numbers!$B$14</definedName>
    <definedName name="QB_ROW_97230" localSheetId="0" hidden="1">Numbers!$B$17</definedName>
    <definedName name="QB_ROW_98030" localSheetId="0" hidden="1">Numbers!#REF!</definedName>
    <definedName name="QB_ROW_98330" localSheetId="0" hidden="1">Numbers!#REF!</definedName>
    <definedName name="QB_ROW_99230" localSheetId="0" hidden="1">Numbers!$B$19</definedName>
    <definedName name="QBCANSUPPORTUPDATE" localSheetId="0">TRUE</definedName>
    <definedName name="QBCOMPANYFILENAME" localSheetId="0">"C:\Users\Carol\Documents\Sunshine Audit\SCG June 6, 2015.QBW"</definedName>
    <definedName name="QBENDDATE" localSheetId="0">20150531</definedName>
    <definedName name="QBHEADERSONSCREEN" localSheetId="0">FALSE</definedName>
    <definedName name="QBMETADATASIZE" localSheetId="0">5809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"04e003a4ca4f4b1d99ec6c16ddfeafe3"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5</definedName>
    <definedName name="QBSTARTDATE" localSheetId="0">20150101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B9" i="2" s="1"/>
  <c r="H26" i="1"/>
  <c r="H10" i="1"/>
  <c r="H27" i="1" l="1"/>
  <c r="C32" i="2"/>
  <c r="B29" i="2" s="1"/>
  <c r="B6" i="2"/>
  <c r="B22" i="2" l="1"/>
  <c r="B18" i="2"/>
  <c r="B26" i="2"/>
  <c r="B30" i="2"/>
  <c r="B19" i="2"/>
  <c r="B23" i="2"/>
  <c r="B27" i="2"/>
  <c r="B31" i="2"/>
  <c r="B20" i="2"/>
  <c r="B24" i="2"/>
  <c r="B28" i="2"/>
  <c r="B21" i="2"/>
  <c r="B25" i="2"/>
  <c r="B8" i="2"/>
  <c r="B4" i="2"/>
  <c r="B5" i="2"/>
  <c r="B7" i="2"/>
  <c r="B3" i="2"/>
  <c r="F10" i="1"/>
  <c r="D10" i="1"/>
  <c r="B10" i="2" l="1"/>
  <c r="B32" i="2"/>
  <c r="F26" i="1"/>
  <c r="D26" i="1"/>
  <c r="D27" i="1" l="1"/>
  <c r="F27" i="1"/>
</calcChain>
</file>

<file path=xl/sharedStrings.xml><?xml version="1.0" encoding="utf-8"?>
<sst xmlns="http://schemas.openxmlformats.org/spreadsheetml/2006/main" count="73" uniqueCount="71">
  <si>
    <t>4000 · GIFTS, DONATIONS, CONTRIBUT.</t>
  </si>
  <si>
    <t>4300 · Interest Income</t>
  </si>
  <si>
    <t>5124 · Clean-Up Fee &amp; Refund</t>
  </si>
  <si>
    <t>5125 · Plot Fee</t>
  </si>
  <si>
    <t>5126 · Tool Fee</t>
  </si>
  <si>
    <t>5127 · Labor Hrs Fee</t>
  </si>
  <si>
    <t>7303 · Garden (gas, ant/rat bait)</t>
  </si>
  <si>
    <t>7400 · Donations/Grants to others</t>
  </si>
  <si>
    <t>7450 · Repairs, Maint., Rentals</t>
  </si>
  <si>
    <t>7740 · Tools, Small Equip</t>
  </si>
  <si>
    <t>8000 · Insurance</t>
  </si>
  <si>
    <t>8115 · Bank Fees, Other Fees &amp; Permits</t>
  </si>
  <si>
    <t>9250 · Advertising &amp; Promotions</t>
  </si>
  <si>
    <t xml:space="preserve">Profit/Loss </t>
  </si>
  <si>
    <t>9300  Other Expenses</t>
  </si>
  <si>
    <t>7750 Special Projects</t>
  </si>
  <si>
    <t>7302 · Office supplies, postage</t>
  </si>
  <si>
    <t>8035    Office Utilities</t>
  </si>
  <si>
    <t>8030 · Garden Water</t>
  </si>
  <si>
    <t>Comments</t>
  </si>
  <si>
    <t>Total Expenses</t>
  </si>
  <si>
    <t>Conservative estimate</t>
  </si>
  <si>
    <t>7500 · Contract Services  - Waste Management</t>
  </si>
  <si>
    <t xml:space="preserve">Assume rate increase </t>
  </si>
  <si>
    <t>No change</t>
  </si>
  <si>
    <t>Slight change at most</t>
  </si>
  <si>
    <t>Slight Increase</t>
  </si>
  <si>
    <t>Board Discretion</t>
  </si>
  <si>
    <t>Assume same conditions as current year</t>
  </si>
  <si>
    <t>Tool Fee</t>
  </si>
  <si>
    <t>Revenue</t>
  </si>
  <si>
    <t xml:space="preserve">Clean-Up Fee </t>
  </si>
  <si>
    <t>Grants</t>
  </si>
  <si>
    <t xml:space="preserve">Labor Hrs </t>
  </si>
  <si>
    <t>Spring Sale</t>
  </si>
  <si>
    <t>Plot Fees</t>
  </si>
  <si>
    <t>Garden Water</t>
  </si>
  <si>
    <t>Donations to others</t>
  </si>
  <si>
    <t>Repairs, Maint.</t>
  </si>
  <si>
    <t>Waste Management</t>
  </si>
  <si>
    <t xml:space="preserve"> Insurance</t>
  </si>
  <si>
    <t>Tools, Small Equip</t>
  </si>
  <si>
    <t>Conferences</t>
  </si>
  <si>
    <t>Garden Supplies</t>
  </si>
  <si>
    <t>Office Supplies</t>
  </si>
  <si>
    <t>Trailer Utilities</t>
  </si>
  <si>
    <t>Bank Fees</t>
  </si>
  <si>
    <t>Promotions</t>
  </si>
  <si>
    <t>Special Projects</t>
  </si>
  <si>
    <t>Other Expenses</t>
  </si>
  <si>
    <t>Totals</t>
  </si>
  <si>
    <t>9220 · Conferences/Education</t>
  </si>
  <si>
    <t>Budget  2017</t>
  </si>
  <si>
    <t>Spring Plant Sale after Donation</t>
  </si>
  <si>
    <t>Same as last year</t>
  </si>
  <si>
    <t>Assume less participation</t>
  </si>
  <si>
    <t>Assume minimal promotion</t>
  </si>
  <si>
    <t>Interest Income</t>
  </si>
  <si>
    <t>Slight decrease to adjust to actual</t>
  </si>
  <si>
    <t>Actual 2017</t>
  </si>
  <si>
    <t>Adjust to actual</t>
  </si>
  <si>
    <t>Same as last year - would prefer increase</t>
  </si>
  <si>
    <t>Increase for actual, but would prefer decrease</t>
  </si>
  <si>
    <t>Acctg. Chg to include in net profits of plant sale</t>
  </si>
  <si>
    <t>Slight increase to adjust to actual</t>
  </si>
  <si>
    <t>Continued PayPal use - adjust to actual</t>
  </si>
  <si>
    <t>Software and contingency - same as last year</t>
  </si>
  <si>
    <t>Increase</t>
  </si>
  <si>
    <t>Same.  Past donations non-recurring</t>
  </si>
  <si>
    <t>May go to reserves or special projects</t>
  </si>
  <si>
    <t>Adopted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</si>
</sst>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name val="Calibri"/>
      <family val="2"/>
      <scheme val="minor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49" fontId="3" fillId="0" borderId="0" xfId="0" applyNumberFormat="1" applyFont="1"/>
    <xf numFmtId="0" fontId="3" fillId="0" borderId="0" xfId="0" applyNumberFormat="1" applyFont="1"/>
    <xf numFmtId="164" fontId="4" fillId="0" borderId="0" xfId="1" applyNumberFormat="1" applyFont="1"/>
    <xf numFmtId="164" fontId="4" fillId="0" borderId="0" xfId="1" applyNumberFormat="1" applyFont="1" applyBorder="1"/>
    <xf numFmtId="164" fontId="0" fillId="0" borderId="0" xfId="1" applyNumberFormat="1" applyFont="1" applyFill="1"/>
    <xf numFmtId="164" fontId="2" fillId="0" borderId="0" xfId="1" applyNumberFormat="1" applyFont="1" applyFill="1"/>
    <xf numFmtId="0" fontId="0" fillId="0" borderId="0" xfId="0" applyFill="1"/>
    <xf numFmtId="9" fontId="0" fillId="0" borderId="0" xfId="2" applyFont="1" applyFill="1"/>
    <xf numFmtId="164" fontId="0" fillId="0" borderId="0" xfId="0" applyNumberFormat="1"/>
    <xf numFmtId="0" fontId="0" fillId="3" borderId="0" xfId="0" applyFill="1"/>
    <xf numFmtId="44" fontId="0" fillId="3" borderId="0" xfId="1" applyFont="1" applyFill="1"/>
    <xf numFmtId="49" fontId="3" fillId="0" borderId="1" xfId="0" applyNumberFormat="1" applyFont="1" applyBorder="1"/>
    <xf numFmtId="49" fontId="3" fillId="2" borderId="1" xfId="0" applyNumberFormat="1" applyFont="1" applyFill="1" applyBorder="1"/>
    <xf numFmtId="0" fontId="0" fillId="2" borderId="1" xfId="0" applyFill="1" applyBorder="1"/>
    <xf numFmtId="44" fontId="0" fillId="2" borderId="1" xfId="1" applyFont="1" applyFill="1" applyBorder="1"/>
    <xf numFmtId="9" fontId="0" fillId="2" borderId="1" xfId="2" applyFont="1" applyFill="1" applyBorder="1"/>
    <xf numFmtId="164" fontId="3" fillId="0" borderId="1" xfId="1" applyNumberFormat="1" applyFont="1" applyBorder="1"/>
    <xf numFmtId="49" fontId="3" fillId="0" borderId="2" xfId="0" applyNumberFormat="1" applyFont="1" applyBorder="1"/>
    <xf numFmtId="0" fontId="0" fillId="0" borderId="1" xfId="0" applyFill="1" applyBorder="1"/>
    <xf numFmtId="0" fontId="2" fillId="0" borderId="0" xfId="0" applyFont="1" applyAlignment="1">
      <alignment horizontal="center"/>
    </xf>
    <xf numFmtId="164" fontId="0" fillId="0" borderId="1" xfId="1" applyNumberFormat="1" applyFont="1" applyFill="1" applyBorder="1"/>
    <xf numFmtId="164" fontId="0" fillId="3" borderId="1" xfId="1" applyNumberFormat="1" applyFont="1" applyFill="1" applyBorder="1"/>
    <xf numFmtId="164" fontId="0" fillId="3" borderId="0" xfId="1" applyNumberFormat="1" applyFont="1" applyFill="1"/>
    <xf numFmtId="164" fontId="0" fillId="3" borderId="2" xfId="1" applyNumberFormat="1" applyFont="1" applyFill="1" applyBorder="1"/>
    <xf numFmtId="164" fontId="2" fillId="3" borderId="0" xfId="1" applyNumberFormat="1" applyFont="1" applyFill="1"/>
    <xf numFmtId="44" fontId="5" fillId="2" borderId="1" xfId="1" applyFont="1" applyFill="1" applyBorder="1"/>
    <xf numFmtId="9" fontId="3" fillId="0" borderId="1" xfId="2" applyFont="1" applyBorder="1"/>
    <xf numFmtId="9" fontId="0" fillId="0" borderId="0" xfId="2" applyFont="1"/>
    <xf numFmtId="9" fontId="0" fillId="0" borderId="1" xfId="2" applyFont="1" applyFill="1" applyBorder="1"/>
    <xf numFmtId="9" fontId="0" fillId="0" borderId="2" xfId="2" applyFont="1" applyFill="1" applyBorder="1"/>
    <xf numFmtId="0" fontId="3" fillId="0" borderId="0" xfId="0" applyNumberFormat="1" applyFont="1" applyAlignment="1">
      <alignment horizontal="center" wrapText="1"/>
    </xf>
    <xf numFmtId="0" fontId="3" fillId="2" borderId="0" xfId="0" applyNumberFormat="1" applyFont="1" applyFill="1" applyAlignment="1">
      <alignment horizontal="center" wrapText="1"/>
    </xf>
    <xf numFmtId="164" fontId="2" fillId="3" borderId="0" xfId="1" applyNumberFormat="1" applyFont="1" applyFill="1" applyAlignment="1">
      <alignment horizontal="center" wrapText="1"/>
    </xf>
    <xf numFmtId="44" fontId="2" fillId="2" borderId="0" xfId="1" applyFon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center" wrapText="1"/>
    </xf>
    <xf numFmtId="44" fontId="2" fillId="0" borderId="0" xfId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3" borderId="0" xfId="1" applyNumberFormat="1" applyFont="1" applyFill="1" applyBorder="1" applyAlignment="1">
      <alignment horizontal="center" wrapText="1"/>
    </xf>
    <xf numFmtId="164" fontId="3" fillId="0" borderId="1" xfId="1" applyNumberFormat="1" applyFont="1" applyBorder="1" applyAlignment="1">
      <alignment wrapText="1"/>
    </xf>
    <xf numFmtId="49" fontId="3" fillId="0" borderId="3" xfId="0" applyNumberFormat="1" applyFont="1" applyBorder="1"/>
    <xf numFmtId="44" fontId="0" fillId="2" borderId="3" xfId="1" applyFont="1" applyFill="1" applyBorder="1"/>
    <xf numFmtId="164" fontId="0" fillId="3" borderId="3" xfId="1" applyNumberFormat="1" applyFont="1" applyFill="1" applyBorder="1"/>
    <xf numFmtId="9" fontId="0" fillId="2" borderId="3" xfId="2" applyFont="1" applyFill="1" applyBorder="1"/>
    <xf numFmtId="164" fontId="0" fillId="0" borderId="3" xfId="1" applyNumberFormat="1" applyFont="1" applyFill="1" applyBorder="1"/>
    <xf numFmtId="0" fontId="0" fillId="2" borderId="3" xfId="0" applyFill="1" applyBorder="1"/>
    <xf numFmtId="0" fontId="0" fillId="0" borderId="3" xfId="0" applyFill="1" applyBorder="1"/>
    <xf numFmtId="44" fontId="2" fillId="2" borderId="5" xfId="1" applyFont="1" applyFill="1" applyBorder="1"/>
    <xf numFmtId="164" fontId="2" fillId="3" borderId="5" xfId="1" applyNumberFormat="1" applyFont="1" applyFill="1" applyBorder="1"/>
    <xf numFmtId="9" fontId="2" fillId="2" borderId="5" xfId="2" applyFont="1" applyFill="1" applyBorder="1"/>
    <xf numFmtId="164" fontId="2" fillId="0" borderId="5" xfId="1" applyNumberFormat="1" applyFont="1" applyFill="1" applyBorder="1"/>
    <xf numFmtId="0" fontId="2" fillId="2" borderId="5" xfId="0" applyFont="1" applyFill="1" applyBorder="1"/>
    <xf numFmtId="0" fontId="0" fillId="2" borderId="5" xfId="0" applyFont="1" applyFill="1" applyBorder="1"/>
    <xf numFmtId="0" fontId="0" fillId="0" borderId="0" xfId="0" applyFont="1"/>
    <xf numFmtId="0" fontId="2" fillId="0" borderId="5" xfId="0" applyFont="1" applyFill="1" applyBorder="1"/>
    <xf numFmtId="0" fontId="2" fillId="0" borderId="0" xfId="0" applyFont="1"/>
    <xf numFmtId="49" fontId="6" fillId="0" borderId="0" xfId="0" applyNumberFormat="1" applyFont="1"/>
    <xf numFmtId="49" fontId="6" fillId="0" borderId="4" xfId="0" applyNumberFormat="1" applyFont="1" applyBorder="1"/>
    <xf numFmtId="49" fontId="7" fillId="0" borderId="0" xfId="0" applyNumberFormat="1" applyFont="1"/>
    <xf numFmtId="0" fontId="7" fillId="0" borderId="0" xfId="0" applyFont="1"/>
    <xf numFmtId="49" fontId="7" fillId="0" borderId="6" xfId="0" applyNumberFormat="1" applyFont="1" applyBorder="1"/>
    <xf numFmtId="44" fontId="8" fillId="2" borderId="6" xfId="1" applyFont="1" applyFill="1" applyBorder="1"/>
    <xf numFmtId="164" fontId="9" fillId="3" borderId="6" xfId="1" applyNumberFormat="1" applyFont="1" applyFill="1" applyBorder="1"/>
    <xf numFmtId="44" fontId="9" fillId="2" borderId="6" xfId="1" applyFont="1" applyFill="1" applyBorder="1"/>
    <xf numFmtId="164" fontId="9" fillId="0" borderId="6" xfId="1" applyNumberFormat="1" applyFont="1" applyFill="1" applyBorder="1"/>
    <xf numFmtId="49" fontId="3" fillId="0" borderId="0" xfId="0" applyNumberFormat="1" applyFont="1" applyFill="1"/>
    <xf numFmtId="49" fontId="3" fillId="0" borderId="1" xfId="0" applyNumberFormat="1" applyFont="1" applyFill="1" applyBorder="1"/>
    <xf numFmtId="0" fontId="3" fillId="0" borderId="0" xfId="0" quotePrefix="1" applyNumberFormat="1" applyFont="1"/>
    <xf numFmtId="0" fontId="5" fillId="2" borderId="1" xfId="0" applyFont="1" applyFill="1" applyBorder="1"/>
    <xf numFmtId="164" fontId="5" fillId="0" borderId="1" xfId="1" applyNumberFormat="1" applyFont="1" applyFill="1" applyBorder="1"/>
    <xf numFmtId="17" fontId="10" fillId="0" borderId="0" xfId="0" applyNumberFormat="1" applyFont="1" applyAlignment="1">
      <alignment horizontal="center" wrapText="1"/>
    </xf>
    <xf numFmtId="0" fontId="0" fillId="0" borderId="7" xfId="0" applyFont="1" applyFill="1" applyBorder="1"/>
    <xf numFmtId="49" fontId="3" fillId="0" borderId="0" xfId="0" applyNumberFormat="1" applyFont="1" applyAlignment="1">
      <alignment horizontal="center" wrapText="1"/>
    </xf>
    <xf numFmtId="0" fontId="2" fillId="0" borderId="0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Revenues</a:t>
            </a:r>
          </a:p>
        </c:rich>
      </c:tx>
      <c:layout>
        <c:manualLayout>
          <c:xMode val="edge"/>
          <c:yMode val="edge"/>
          <c:x val="0.414625037238067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983003146772578E-2"/>
          <c:y val="0.14336627674627092"/>
          <c:w val="0.92719482027463662"/>
          <c:h val="0.8215331517767121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9DA-4BA3-93FE-08C7277F99A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9DA-4BA3-93FE-08C7277F99A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9DA-4BA3-93FE-08C7277F99A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9DA-4BA3-93FE-08C7277F99A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09DA-4BA3-93FE-08C7277F99A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09DA-4BA3-93FE-08C7277F99AE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Charts!$A$3:$A$8</c:f>
              <c:strCache>
                <c:ptCount val="6"/>
                <c:pt idx="0">
                  <c:v> Spring Sale </c:v>
                </c:pt>
                <c:pt idx="1">
                  <c:v>Plot Fees</c:v>
                </c:pt>
                <c:pt idx="2">
                  <c:v>Labor Hrs </c:v>
                </c:pt>
                <c:pt idx="3">
                  <c:v>Tool Fee</c:v>
                </c:pt>
                <c:pt idx="4">
                  <c:v>Clean-Up Fee </c:v>
                </c:pt>
                <c:pt idx="5">
                  <c:v>Grants</c:v>
                </c:pt>
              </c:strCache>
            </c:strRef>
          </c:cat>
          <c:val>
            <c:numRef>
              <c:f>Charts!$B$3:$B$8</c:f>
              <c:numCache>
                <c:formatCode>0%</c:formatCode>
                <c:ptCount val="6"/>
                <c:pt idx="0">
                  <c:v>0.49931911030413073</c:v>
                </c:pt>
                <c:pt idx="1">
                  <c:v>0.37448933272809803</c:v>
                </c:pt>
                <c:pt idx="2">
                  <c:v>9.0785292782569221E-2</c:v>
                </c:pt>
                <c:pt idx="3">
                  <c:v>1.5887426236949616E-2</c:v>
                </c:pt>
                <c:pt idx="4">
                  <c:v>1.3617793917385384E-2</c:v>
                </c:pt>
                <c:pt idx="5">
                  <c:v>4.5392646391284614E-3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9DA-4BA3-93FE-08C7277F9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Expenses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008805753480496E-2"/>
          <c:y val="0.17880769046006703"/>
          <c:w val="0.69460199408512924"/>
          <c:h val="0.7771611146321949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8EF-428D-A43C-3E5D960305E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8EF-428D-A43C-3E5D960305E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8EF-428D-A43C-3E5D960305E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8EF-428D-A43C-3E5D960305E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8EF-428D-A43C-3E5D960305E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B8EF-428D-A43C-3E5D960305E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B8EF-428D-A43C-3E5D960305E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B8EF-428D-A43C-3E5D960305E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B8EF-428D-A43C-3E5D960305E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B8EF-428D-A43C-3E5D960305E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B8EF-428D-A43C-3E5D960305E4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B8EF-428D-A43C-3E5D960305E4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B8EF-428D-A43C-3E5D960305E4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B8EF-428D-A43C-3E5D960305E4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Charts!$A$18:$A$31</c:f>
              <c:strCache>
                <c:ptCount val="14"/>
                <c:pt idx="0">
                  <c:v>Garden Water</c:v>
                </c:pt>
                <c:pt idx="1">
                  <c:v>Donations to others</c:v>
                </c:pt>
                <c:pt idx="2">
                  <c:v>Repairs, Maint.</c:v>
                </c:pt>
                <c:pt idx="3">
                  <c:v>Waste Management</c:v>
                </c:pt>
                <c:pt idx="4">
                  <c:v> Insurance</c:v>
                </c:pt>
                <c:pt idx="5">
                  <c:v>Tools, Small Equip</c:v>
                </c:pt>
                <c:pt idx="6">
                  <c:v>Conferences</c:v>
                </c:pt>
                <c:pt idx="7">
                  <c:v>Garden Supplies</c:v>
                </c:pt>
                <c:pt idx="8">
                  <c:v>Office Supplies</c:v>
                </c:pt>
                <c:pt idx="9">
                  <c:v>Trailer Utilities</c:v>
                </c:pt>
                <c:pt idx="10">
                  <c:v>Bank Fees</c:v>
                </c:pt>
                <c:pt idx="11">
                  <c:v>Promotions</c:v>
                </c:pt>
                <c:pt idx="12">
                  <c:v>Special Projects</c:v>
                </c:pt>
                <c:pt idx="13">
                  <c:v>Other Expenses</c:v>
                </c:pt>
              </c:strCache>
            </c:strRef>
          </c:cat>
          <c:val>
            <c:numRef>
              <c:f>Charts!$B$18:$B$31</c:f>
              <c:numCache>
                <c:formatCode>0%</c:formatCode>
                <c:ptCount val="14"/>
                <c:pt idx="0">
                  <c:v>0.36223134508572807</c:v>
                </c:pt>
                <c:pt idx="1">
                  <c:v>7.2446269017145621E-3</c:v>
                </c:pt>
                <c:pt idx="2">
                  <c:v>4.8297512678097079E-2</c:v>
                </c:pt>
                <c:pt idx="3">
                  <c:v>8.4520647186669892E-2</c:v>
                </c:pt>
                <c:pt idx="4">
                  <c:v>5.3127263945906784E-2</c:v>
                </c:pt>
                <c:pt idx="5">
                  <c:v>6.0371890847621346E-2</c:v>
                </c:pt>
                <c:pt idx="6">
                  <c:v>0.12074378169524269</c:v>
                </c:pt>
                <c:pt idx="7">
                  <c:v>7.7276020284955324E-2</c:v>
                </c:pt>
                <c:pt idx="8">
                  <c:v>4.2260323593334946E-2</c:v>
                </c:pt>
                <c:pt idx="9">
                  <c:v>6.0371890847621346E-2</c:v>
                </c:pt>
                <c:pt idx="10">
                  <c:v>1.3523303549867182E-2</c:v>
                </c:pt>
                <c:pt idx="11">
                  <c:v>7.2446269017145621E-3</c:v>
                </c:pt>
                <c:pt idx="12">
                  <c:v>3.8638010142477662E-2</c:v>
                </c:pt>
                <c:pt idx="13">
                  <c:v>2.414875633904854E-2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B8EF-428D-A43C-3E5D96030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</xdr:col>
          <xdr:colOff>752475</xdr:colOff>
          <xdr:row>1</xdr:row>
          <xdr:rowOff>238125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</xdr:col>
          <xdr:colOff>752475</xdr:colOff>
          <xdr:row>1</xdr:row>
          <xdr:rowOff>238125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275166</xdr:colOff>
      <xdr:row>1</xdr:row>
      <xdr:rowOff>74082</xdr:rowOff>
    </xdr:from>
    <xdr:to>
      <xdr:col>14</xdr:col>
      <xdr:colOff>1</xdr:colOff>
      <xdr:row>20</xdr:row>
      <xdr:rowOff>159807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444500</xdr:colOff>
      <xdr:row>20</xdr:row>
      <xdr:rowOff>158751</xdr:rowOff>
    </xdr:from>
    <xdr:to>
      <xdr:col>14</xdr:col>
      <xdr:colOff>95251</xdr:colOff>
      <xdr:row>41</xdr:row>
      <xdr:rowOff>63501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29"/>
  <sheetViews>
    <sheetView tabSelected="1" zoomScale="75" zoomScaleNormal="75" workbookViewId="0">
      <selection activeCell="O8" sqref="O8"/>
    </sheetView>
  </sheetViews>
  <sheetFormatPr defaultRowHeight="15" x14ac:dyDescent="0.25"/>
  <cols>
    <col min="1" max="1" width="2.28515625" style="2" customWidth="1"/>
    <col min="2" max="2" width="31.140625" style="2" customWidth="1"/>
    <col min="3" max="3" width="0.7109375" style="2" customWidth="1"/>
    <col min="4" max="4" width="14.140625" style="23" customWidth="1"/>
    <col min="5" max="5" width="0.7109375" style="5" customWidth="1"/>
    <col min="6" max="6" width="13.85546875" style="5" customWidth="1"/>
    <col min="7" max="7" width="0.7109375" style="10" customWidth="1"/>
    <col min="8" max="8" width="12.42578125" style="5" customWidth="1"/>
    <col min="9" max="9" width="0.7109375" style="10" customWidth="1"/>
    <col min="10" max="10" width="44.140625" style="7" customWidth="1"/>
  </cols>
  <sheetData>
    <row r="1" spans="1:10" s="37" customFormat="1" ht="18" x14ac:dyDescent="0.25">
      <c r="A1" s="31"/>
      <c r="B1" s="70"/>
      <c r="C1" s="32"/>
      <c r="D1" s="33"/>
      <c r="E1" s="34"/>
      <c r="F1" s="35"/>
      <c r="G1" s="34"/>
      <c r="H1" s="35"/>
      <c r="I1" s="34"/>
      <c r="J1" s="36"/>
    </row>
    <row r="2" spans="1:10" s="74" customFormat="1" ht="45" customHeight="1" x14ac:dyDescent="0.25">
      <c r="A2" s="72"/>
      <c r="B2" s="72"/>
      <c r="C2" s="34"/>
      <c r="D2" s="38" t="s">
        <v>52</v>
      </c>
      <c r="E2" s="34"/>
      <c r="F2" s="73" t="s">
        <v>59</v>
      </c>
      <c r="G2" s="34"/>
      <c r="H2" s="35" t="s">
        <v>70</v>
      </c>
      <c r="I2" s="34"/>
      <c r="J2" s="36" t="s">
        <v>19</v>
      </c>
    </row>
    <row r="3" spans="1:10" x14ac:dyDescent="0.25">
      <c r="A3" s="1"/>
      <c r="B3" s="39" t="s">
        <v>53</v>
      </c>
      <c r="C3" s="15"/>
      <c r="D3" s="22">
        <v>22000</v>
      </c>
      <c r="E3" s="16"/>
      <c r="F3" s="21">
        <v>21424.49</v>
      </c>
      <c r="G3" s="14"/>
      <c r="H3" s="21">
        <v>22000</v>
      </c>
      <c r="I3" s="14"/>
      <c r="J3" s="19" t="s">
        <v>54</v>
      </c>
    </row>
    <row r="4" spans="1:10" x14ac:dyDescent="0.25">
      <c r="A4" s="1"/>
      <c r="B4" s="12" t="s">
        <v>3</v>
      </c>
      <c r="C4" s="15"/>
      <c r="D4" s="22">
        <v>17000</v>
      </c>
      <c r="E4" s="16"/>
      <c r="F4" s="21">
        <v>16424</v>
      </c>
      <c r="G4" s="14"/>
      <c r="H4" s="21">
        <v>16500</v>
      </c>
      <c r="I4" s="14"/>
      <c r="J4" s="19" t="s">
        <v>58</v>
      </c>
    </row>
    <row r="5" spans="1:10" x14ac:dyDescent="0.25">
      <c r="A5" s="1"/>
      <c r="B5" s="12" t="s">
        <v>5</v>
      </c>
      <c r="C5" s="15"/>
      <c r="D5" s="22">
        <v>3000</v>
      </c>
      <c r="E5" s="16"/>
      <c r="F5" s="21">
        <v>4412</v>
      </c>
      <c r="G5" s="14"/>
      <c r="H5" s="21">
        <v>4000</v>
      </c>
      <c r="I5" s="14"/>
      <c r="J5" s="19" t="s">
        <v>62</v>
      </c>
    </row>
    <row r="6" spans="1:10" x14ac:dyDescent="0.25">
      <c r="A6" s="1"/>
      <c r="B6" s="12" t="s">
        <v>4</v>
      </c>
      <c r="C6" s="15"/>
      <c r="D6" s="22">
        <v>620</v>
      </c>
      <c r="E6" s="16"/>
      <c r="F6" s="21">
        <v>800</v>
      </c>
      <c r="G6" s="14"/>
      <c r="H6" s="21">
        <v>700</v>
      </c>
      <c r="I6" s="14"/>
      <c r="J6" s="19" t="s">
        <v>67</v>
      </c>
    </row>
    <row r="7" spans="1:10" x14ac:dyDescent="0.25">
      <c r="A7" s="1"/>
      <c r="B7" s="12" t="s">
        <v>2</v>
      </c>
      <c r="C7" s="15"/>
      <c r="D7" s="22">
        <v>520</v>
      </c>
      <c r="E7" s="16"/>
      <c r="F7" s="21">
        <v>704</v>
      </c>
      <c r="G7" s="14"/>
      <c r="H7" s="21">
        <v>600</v>
      </c>
      <c r="I7" s="14"/>
      <c r="J7" s="19" t="s">
        <v>60</v>
      </c>
    </row>
    <row r="8" spans="1:10" x14ac:dyDescent="0.25">
      <c r="A8" s="4"/>
      <c r="B8" s="12" t="s">
        <v>0</v>
      </c>
      <c r="C8" s="13"/>
      <c r="D8" s="22">
        <v>200</v>
      </c>
      <c r="E8" s="15"/>
      <c r="F8" s="22">
        <v>1270</v>
      </c>
      <c r="G8" s="14"/>
      <c r="H8" s="21">
        <v>200</v>
      </c>
      <c r="I8" s="14"/>
      <c r="J8" s="19" t="s">
        <v>68</v>
      </c>
    </row>
    <row r="9" spans="1:10" ht="15.75" thickBot="1" x14ac:dyDescent="0.3">
      <c r="A9" s="4"/>
      <c r="B9" s="40" t="s">
        <v>1</v>
      </c>
      <c r="C9" s="41"/>
      <c r="D9" s="42">
        <v>60</v>
      </c>
      <c r="E9" s="43"/>
      <c r="F9" s="44">
        <v>65</v>
      </c>
      <c r="G9" s="45"/>
      <c r="H9" s="44">
        <v>60</v>
      </c>
      <c r="I9" s="45"/>
      <c r="J9" s="46" t="s">
        <v>61</v>
      </c>
    </row>
    <row r="10" spans="1:10" s="55" customFormat="1" ht="15.75" thickBot="1" x14ac:dyDescent="0.3">
      <c r="A10" s="56"/>
      <c r="B10" s="57" t="s">
        <v>50</v>
      </c>
      <c r="C10" s="47"/>
      <c r="D10" s="48">
        <f>SUM(D3:D9)</f>
        <v>43400</v>
      </c>
      <c r="E10" s="49"/>
      <c r="F10" s="50">
        <f>SUM(F3:F9)</f>
        <v>45099.490000000005</v>
      </c>
      <c r="G10" s="51"/>
      <c r="H10" s="50">
        <f>SUM(H3:H9)</f>
        <v>44060</v>
      </c>
      <c r="I10" s="51"/>
      <c r="J10" s="54" t="s">
        <v>21</v>
      </c>
    </row>
    <row r="11" spans="1:10" x14ac:dyDescent="0.25">
      <c r="A11" s="3"/>
      <c r="C11" s="11"/>
      <c r="E11" s="8"/>
    </row>
    <row r="12" spans="1:10" x14ac:dyDescent="0.25">
      <c r="B12" s="12" t="s">
        <v>18</v>
      </c>
      <c r="C12" s="15"/>
      <c r="D12" s="22">
        <v>15000</v>
      </c>
      <c r="E12" s="16"/>
      <c r="F12" s="21">
        <v>14393</v>
      </c>
      <c r="G12" s="14"/>
      <c r="H12" s="21">
        <v>15000</v>
      </c>
      <c r="I12" s="14"/>
      <c r="J12" s="19" t="s">
        <v>28</v>
      </c>
    </row>
    <row r="13" spans="1:10" x14ac:dyDescent="0.25">
      <c r="B13" s="12" t="s">
        <v>7</v>
      </c>
      <c r="C13" s="15"/>
      <c r="D13" s="22">
        <v>1500</v>
      </c>
      <c r="E13" s="16"/>
      <c r="F13" s="21">
        <v>337</v>
      </c>
      <c r="G13" s="14"/>
      <c r="H13" s="21">
        <v>300</v>
      </c>
      <c r="I13" s="14"/>
      <c r="J13" s="19" t="s">
        <v>63</v>
      </c>
    </row>
    <row r="14" spans="1:10" x14ac:dyDescent="0.25">
      <c r="A14" s="1"/>
      <c r="B14" s="12" t="s">
        <v>8</v>
      </c>
      <c r="C14" s="15"/>
      <c r="D14" s="22">
        <v>2000</v>
      </c>
      <c r="E14" s="16"/>
      <c r="F14" s="21">
        <v>2087</v>
      </c>
      <c r="G14" s="14"/>
      <c r="H14" s="21">
        <v>2000</v>
      </c>
      <c r="I14" s="14"/>
      <c r="J14" s="19" t="s">
        <v>24</v>
      </c>
    </row>
    <row r="15" spans="1:10" x14ac:dyDescent="0.25">
      <c r="A15" s="1"/>
      <c r="B15" s="12" t="s">
        <v>22</v>
      </c>
      <c r="C15" s="15"/>
      <c r="D15" s="22">
        <v>3000</v>
      </c>
      <c r="E15" s="16"/>
      <c r="F15" s="21">
        <v>3044</v>
      </c>
      <c r="G15" s="14"/>
      <c r="H15" s="21">
        <v>3500</v>
      </c>
      <c r="I15" s="14"/>
      <c r="J15" s="19" t="s">
        <v>23</v>
      </c>
    </row>
    <row r="16" spans="1:10" x14ac:dyDescent="0.25">
      <c r="A16" s="1"/>
      <c r="B16" s="12" t="s">
        <v>10</v>
      </c>
      <c r="C16" s="15"/>
      <c r="D16" s="22">
        <v>2000</v>
      </c>
      <c r="E16" s="16"/>
      <c r="F16" s="21">
        <v>1976</v>
      </c>
      <c r="G16" s="14"/>
      <c r="H16" s="21">
        <v>2200</v>
      </c>
      <c r="I16" s="14"/>
      <c r="J16" s="19" t="s">
        <v>25</v>
      </c>
    </row>
    <row r="17" spans="1:10" x14ac:dyDescent="0.25">
      <c r="A17" s="1"/>
      <c r="B17" s="12" t="s">
        <v>9</v>
      </c>
      <c r="C17" s="15"/>
      <c r="D17" s="22">
        <v>2000</v>
      </c>
      <c r="E17" s="16"/>
      <c r="F17" s="21">
        <v>1321</v>
      </c>
      <c r="G17" s="14"/>
      <c r="H17" s="21">
        <v>2500</v>
      </c>
      <c r="I17" s="14"/>
      <c r="J17" s="19" t="s">
        <v>64</v>
      </c>
    </row>
    <row r="18" spans="1:10" x14ac:dyDescent="0.25">
      <c r="A18" s="1"/>
      <c r="B18" s="12" t="s">
        <v>51</v>
      </c>
      <c r="C18" s="15"/>
      <c r="D18" s="22">
        <v>6000</v>
      </c>
      <c r="E18" s="16"/>
      <c r="F18" s="21">
        <v>4154</v>
      </c>
      <c r="G18" s="14"/>
      <c r="H18" s="21">
        <v>5000</v>
      </c>
      <c r="I18" s="14"/>
      <c r="J18" s="19" t="s">
        <v>55</v>
      </c>
    </row>
    <row r="19" spans="1:10" x14ac:dyDescent="0.25">
      <c r="A19" s="1"/>
      <c r="B19" s="12" t="s">
        <v>6</v>
      </c>
      <c r="C19" s="15"/>
      <c r="D19" s="22">
        <v>3000</v>
      </c>
      <c r="E19" s="16"/>
      <c r="F19" s="21">
        <v>3045</v>
      </c>
      <c r="G19" s="14"/>
      <c r="H19" s="21">
        <v>3200</v>
      </c>
      <c r="I19" s="14"/>
      <c r="J19" s="19" t="s">
        <v>26</v>
      </c>
    </row>
    <row r="20" spans="1:10" x14ac:dyDescent="0.25">
      <c r="A20" s="1"/>
      <c r="B20" s="12" t="s">
        <v>16</v>
      </c>
      <c r="C20" s="15"/>
      <c r="D20" s="22">
        <v>1500</v>
      </c>
      <c r="E20" s="16"/>
      <c r="F20" s="21">
        <v>815</v>
      </c>
      <c r="G20" s="14"/>
      <c r="H20" s="21">
        <v>1750</v>
      </c>
      <c r="I20" s="14"/>
      <c r="J20" s="19" t="s">
        <v>26</v>
      </c>
    </row>
    <row r="21" spans="1:10" x14ac:dyDescent="0.25">
      <c r="B21" s="12" t="s">
        <v>17</v>
      </c>
      <c r="C21" s="15"/>
      <c r="D21" s="22">
        <v>2000</v>
      </c>
      <c r="E21" s="16"/>
      <c r="F21" s="21">
        <v>1219</v>
      </c>
      <c r="G21" s="14"/>
      <c r="H21" s="21">
        <v>2500</v>
      </c>
      <c r="I21" s="14"/>
      <c r="J21" s="19" t="s">
        <v>23</v>
      </c>
    </row>
    <row r="22" spans="1:10" x14ac:dyDescent="0.25">
      <c r="B22" s="12" t="s">
        <v>11</v>
      </c>
      <c r="C22" s="15"/>
      <c r="D22" s="22">
        <v>400</v>
      </c>
      <c r="E22" s="16"/>
      <c r="F22" s="21">
        <v>560</v>
      </c>
      <c r="G22" s="14"/>
      <c r="H22" s="21">
        <v>560</v>
      </c>
      <c r="I22" s="14"/>
      <c r="J22" s="19" t="s">
        <v>65</v>
      </c>
    </row>
    <row r="23" spans="1:10" x14ac:dyDescent="0.25">
      <c r="A23" s="1"/>
      <c r="B23" s="12" t="s">
        <v>12</v>
      </c>
      <c r="C23" s="15"/>
      <c r="D23" s="22">
        <v>400</v>
      </c>
      <c r="E23" s="16"/>
      <c r="F23" s="21">
        <v>250</v>
      </c>
      <c r="G23" s="14"/>
      <c r="H23" s="21">
        <v>300</v>
      </c>
      <c r="I23" s="14"/>
      <c r="J23" s="19" t="s">
        <v>56</v>
      </c>
    </row>
    <row r="24" spans="1:10" s="7" customFormat="1" x14ac:dyDescent="0.25">
      <c r="A24" s="65"/>
      <c r="B24" s="66" t="s">
        <v>15</v>
      </c>
      <c r="C24" s="26"/>
      <c r="D24" s="21">
        <v>1600</v>
      </c>
      <c r="E24" s="16"/>
      <c r="F24" s="21">
        <v>2167</v>
      </c>
      <c r="G24" s="68"/>
      <c r="H24" s="69">
        <v>1600</v>
      </c>
      <c r="I24" s="68"/>
      <c r="J24" s="19" t="s">
        <v>27</v>
      </c>
    </row>
    <row r="25" spans="1:10" ht="15.75" thickBot="1" x14ac:dyDescent="0.3">
      <c r="A25" s="1"/>
      <c r="B25" s="40" t="s">
        <v>14</v>
      </c>
      <c r="C25" s="41"/>
      <c r="D25" s="42">
        <v>1000</v>
      </c>
      <c r="E25" s="43"/>
      <c r="F25" s="44">
        <v>581</v>
      </c>
      <c r="G25" s="45"/>
      <c r="H25" s="44">
        <v>1000</v>
      </c>
      <c r="I25" s="45"/>
      <c r="J25" s="46" t="s">
        <v>66</v>
      </c>
    </row>
    <row r="26" spans="1:10" s="53" customFormat="1" ht="15.75" thickBot="1" x14ac:dyDescent="0.3">
      <c r="A26" s="56"/>
      <c r="B26" s="57" t="s">
        <v>20</v>
      </c>
      <c r="C26" s="47"/>
      <c r="D26" s="48">
        <f>+SUM(D12:D25)</f>
        <v>41400</v>
      </c>
      <c r="E26" s="49"/>
      <c r="F26" s="50">
        <f>+SUM(F12:F25)</f>
        <v>35949</v>
      </c>
      <c r="G26" s="52"/>
      <c r="H26" s="50">
        <f>+SUM(H12:H25)</f>
        <v>41410</v>
      </c>
      <c r="I26" s="52"/>
      <c r="J26" s="71"/>
    </row>
    <row r="27" spans="1:10" s="59" customFormat="1" ht="16.5" thickBot="1" x14ac:dyDescent="0.3">
      <c r="A27" s="58" t="s">
        <v>13</v>
      </c>
      <c r="B27" s="60"/>
      <c r="C27" s="61"/>
      <c r="D27" s="62">
        <f>(D10-D26)</f>
        <v>2000</v>
      </c>
      <c r="E27" s="63"/>
      <c r="F27" s="64">
        <f>(F10-F26)</f>
        <v>9150.4900000000052</v>
      </c>
      <c r="G27" s="63"/>
      <c r="H27" s="64">
        <f>(H10-H26)</f>
        <v>2650</v>
      </c>
      <c r="I27" s="63"/>
      <c r="J27" s="19" t="s">
        <v>69</v>
      </c>
    </row>
    <row r="28" spans="1:10" ht="15.75" thickTop="1" x14ac:dyDescent="0.25"/>
    <row r="29" spans="1:10" x14ac:dyDescent="0.25">
      <c r="B29" s="67"/>
      <c r="D29" s="25"/>
      <c r="E29" s="6"/>
      <c r="F29" s="6"/>
    </row>
  </sheetData>
  <sortState ref="B12:J26">
    <sortCondition descending="1" ref="D12:D26"/>
  </sortState>
  <pageMargins left="0.7" right="0.7" top="0.75" bottom="0.75" header="0.1" footer="0.3"/>
  <pageSetup orientation="landscape" r:id="rId1"/>
  <headerFooter>
    <oddHeader>&amp;C&amp;"Arial,Bold"&amp;12 Sunshine Community Gardens
&amp;14 Proposed Budget
&amp;10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762000</xdr:colOff>
                <xdr:row>1</xdr:row>
                <xdr:rowOff>238125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762000</xdr:colOff>
                <xdr:row>1</xdr:row>
                <xdr:rowOff>238125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opLeftCell="F23" zoomScaleNormal="100" zoomScaleSheetLayoutView="40" workbookViewId="0">
      <selection activeCell="Z52" sqref="Z52"/>
    </sheetView>
  </sheetViews>
  <sheetFormatPr defaultRowHeight="15" x14ac:dyDescent="0.25"/>
  <cols>
    <col min="1" max="1" width="19" customWidth="1"/>
    <col min="2" max="2" width="8.7109375" style="28" customWidth="1"/>
    <col min="3" max="3" width="9.140625" customWidth="1"/>
  </cols>
  <sheetData>
    <row r="1" spans="1:3" x14ac:dyDescent="0.25">
      <c r="A1" s="20" t="s">
        <v>30</v>
      </c>
    </row>
    <row r="3" spans="1:3" x14ac:dyDescent="0.25">
      <c r="A3" s="17" t="s">
        <v>34</v>
      </c>
      <c r="B3" s="27">
        <f t="shared" ref="B3:B9" si="0">+C3/$C$10</f>
        <v>0.49931911030413073</v>
      </c>
      <c r="C3" s="22">
        <v>22000</v>
      </c>
    </row>
    <row r="4" spans="1:3" x14ac:dyDescent="0.25">
      <c r="A4" s="12" t="s">
        <v>35</v>
      </c>
      <c r="B4" s="27">
        <f t="shared" si="0"/>
        <v>0.37448933272809803</v>
      </c>
      <c r="C4" s="22">
        <v>16500</v>
      </c>
    </row>
    <row r="5" spans="1:3" x14ac:dyDescent="0.25">
      <c r="A5" s="12" t="s">
        <v>33</v>
      </c>
      <c r="B5" s="27">
        <f t="shared" si="0"/>
        <v>9.0785292782569221E-2</v>
      </c>
      <c r="C5" s="22">
        <v>4000</v>
      </c>
    </row>
    <row r="6" spans="1:3" x14ac:dyDescent="0.25">
      <c r="A6" s="12" t="s">
        <v>29</v>
      </c>
      <c r="B6" s="27">
        <f t="shared" si="0"/>
        <v>1.5887426236949616E-2</v>
      </c>
      <c r="C6" s="22">
        <v>700</v>
      </c>
    </row>
    <row r="7" spans="1:3" x14ac:dyDescent="0.25">
      <c r="A7" s="12" t="s">
        <v>31</v>
      </c>
      <c r="B7" s="27">
        <f t="shared" si="0"/>
        <v>1.3617793917385384E-2</v>
      </c>
      <c r="C7" s="22">
        <v>600</v>
      </c>
    </row>
    <row r="8" spans="1:3" x14ac:dyDescent="0.25">
      <c r="A8" s="12" t="s">
        <v>32</v>
      </c>
      <c r="B8" s="27">
        <f t="shared" si="0"/>
        <v>4.5392646391284614E-3</v>
      </c>
      <c r="C8" s="22">
        <v>200</v>
      </c>
    </row>
    <row r="9" spans="1:3" x14ac:dyDescent="0.25">
      <c r="A9" s="12" t="s">
        <v>57</v>
      </c>
      <c r="B9" s="27">
        <f t="shared" si="0"/>
        <v>1.3617793917385383E-3</v>
      </c>
      <c r="C9" s="22">
        <v>60</v>
      </c>
    </row>
    <row r="10" spans="1:3" x14ac:dyDescent="0.25">
      <c r="B10" s="28">
        <f>SUM(B3:B9)</f>
        <v>1</v>
      </c>
      <c r="C10" s="9">
        <f>SUM(C3:C9)</f>
        <v>44060</v>
      </c>
    </row>
    <row r="18" spans="1:3" x14ac:dyDescent="0.25">
      <c r="A18" s="12" t="s">
        <v>36</v>
      </c>
      <c r="B18" s="29">
        <f>+C18/$C$32</f>
        <v>0.36223134508572807</v>
      </c>
      <c r="C18" s="22">
        <v>15000</v>
      </c>
    </row>
    <row r="19" spans="1:3" x14ac:dyDescent="0.25">
      <c r="A19" s="12" t="s">
        <v>37</v>
      </c>
      <c r="B19" s="29">
        <f t="shared" ref="B19:B31" si="1">+C19/$C$32</f>
        <v>7.2446269017145621E-3</v>
      </c>
      <c r="C19" s="22">
        <v>300</v>
      </c>
    </row>
    <row r="20" spans="1:3" x14ac:dyDescent="0.25">
      <c r="A20" s="12" t="s">
        <v>38</v>
      </c>
      <c r="B20" s="29">
        <f t="shared" si="1"/>
        <v>4.8297512678097079E-2</v>
      </c>
      <c r="C20" s="22">
        <v>2000</v>
      </c>
    </row>
    <row r="21" spans="1:3" x14ac:dyDescent="0.25">
      <c r="A21" s="12" t="s">
        <v>39</v>
      </c>
      <c r="B21" s="29">
        <f t="shared" si="1"/>
        <v>8.4520647186669892E-2</v>
      </c>
      <c r="C21" s="22">
        <v>3500</v>
      </c>
    </row>
    <row r="22" spans="1:3" x14ac:dyDescent="0.25">
      <c r="A22" s="12" t="s">
        <v>40</v>
      </c>
      <c r="B22" s="29">
        <f t="shared" si="1"/>
        <v>5.3127263945906784E-2</v>
      </c>
      <c r="C22" s="22">
        <v>2200</v>
      </c>
    </row>
    <row r="23" spans="1:3" x14ac:dyDescent="0.25">
      <c r="A23" s="12" t="s">
        <v>41</v>
      </c>
      <c r="B23" s="29">
        <f t="shared" si="1"/>
        <v>6.0371890847621346E-2</v>
      </c>
      <c r="C23" s="22">
        <v>2500</v>
      </c>
    </row>
    <row r="24" spans="1:3" x14ac:dyDescent="0.25">
      <c r="A24" s="12" t="s">
        <v>42</v>
      </c>
      <c r="B24" s="29">
        <f t="shared" si="1"/>
        <v>0.12074378169524269</v>
      </c>
      <c r="C24" s="22">
        <v>5000</v>
      </c>
    </row>
    <row r="25" spans="1:3" x14ac:dyDescent="0.25">
      <c r="A25" s="12" t="s">
        <v>43</v>
      </c>
      <c r="B25" s="29">
        <f t="shared" si="1"/>
        <v>7.7276020284955324E-2</v>
      </c>
      <c r="C25" s="22">
        <v>3200</v>
      </c>
    </row>
    <row r="26" spans="1:3" x14ac:dyDescent="0.25">
      <c r="A26" s="12" t="s">
        <v>44</v>
      </c>
      <c r="B26" s="29">
        <f t="shared" si="1"/>
        <v>4.2260323593334946E-2</v>
      </c>
      <c r="C26" s="22">
        <v>1750</v>
      </c>
    </row>
    <row r="27" spans="1:3" x14ac:dyDescent="0.25">
      <c r="A27" s="12" t="s">
        <v>45</v>
      </c>
      <c r="B27" s="29">
        <f t="shared" si="1"/>
        <v>6.0371890847621346E-2</v>
      </c>
      <c r="C27" s="22">
        <v>2500</v>
      </c>
    </row>
    <row r="28" spans="1:3" x14ac:dyDescent="0.25">
      <c r="A28" s="12" t="s">
        <v>46</v>
      </c>
      <c r="B28" s="29">
        <f t="shared" si="1"/>
        <v>1.3523303549867182E-2</v>
      </c>
      <c r="C28" s="22">
        <v>560</v>
      </c>
    </row>
    <row r="29" spans="1:3" x14ac:dyDescent="0.25">
      <c r="A29" s="12" t="s">
        <v>47</v>
      </c>
      <c r="B29" s="29">
        <f t="shared" si="1"/>
        <v>7.2446269017145621E-3</v>
      </c>
      <c r="C29" s="22">
        <v>300</v>
      </c>
    </row>
    <row r="30" spans="1:3" x14ac:dyDescent="0.25">
      <c r="A30" s="66" t="s">
        <v>48</v>
      </c>
      <c r="B30" s="29">
        <f t="shared" si="1"/>
        <v>3.8638010142477662E-2</v>
      </c>
      <c r="C30" s="21">
        <v>1600</v>
      </c>
    </row>
    <row r="31" spans="1:3" ht="15.75" thickBot="1" x14ac:dyDescent="0.3">
      <c r="A31" s="18" t="s">
        <v>49</v>
      </c>
      <c r="B31" s="30">
        <f t="shared" si="1"/>
        <v>2.414875633904854E-2</v>
      </c>
      <c r="C31" s="24">
        <v>1000</v>
      </c>
    </row>
    <row r="32" spans="1:3" x14ac:dyDescent="0.25">
      <c r="B32" s="28">
        <f>SUM(B18:B31)</f>
        <v>1.0000000000000002</v>
      </c>
      <c r="C32" s="9">
        <f>SUM(C18:C31)</f>
        <v>41410</v>
      </c>
    </row>
  </sheetData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Numbers</vt:lpstr>
      <vt:lpstr>Charts</vt:lpstr>
      <vt:lpstr>Numbers!Print_Area</vt:lpstr>
      <vt:lpstr>Numbers!Print_Titles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Caroline Limaye</cp:lastModifiedBy>
  <cp:lastPrinted>2018-01-09T19:40:43Z</cp:lastPrinted>
  <dcterms:created xsi:type="dcterms:W3CDTF">2015-06-08T03:27:48Z</dcterms:created>
  <dcterms:modified xsi:type="dcterms:W3CDTF">2018-01-12T18:41:04Z</dcterms:modified>
</cp:coreProperties>
</file>